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Controle de Passivo\Rebates\Contratos de Distribuição\175\"/>
    </mc:Choice>
  </mc:AlternateContent>
  <xr:revisionPtr revIDLastSave="0" documentId="13_ncr:1_{E054C4F1-5342-4FD4-A0C7-9DE84A88EB7E}" xr6:coauthVersionLast="47" xr6:coauthVersionMax="47" xr10:uidLastSave="{00000000-0000-0000-0000-000000000000}"/>
  <bookViews>
    <workbookView xWindow="-120" yWindow="-120" windowWidth="29040" windowHeight="15840" xr2:uid="{61ADC484-F2C0-4E09-BCD5-D4BE3F4D08CF}"/>
  </bookViews>
  <sheets>
    <sheet name="Cen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I21" i="1" s="1"/>
  <c r="F21" i="1" s="1"/>
  <c r="O21" i="1" s="1"/>
  <c r="L26" i="1"/>
  <c r="K21" i="1"/>
  <c r="K16" i="1"/>
  <c r="I16" i="1"/>
  <c r="H16" i="1" s="1"/>
  <c r="K26" i="1" l="1"/>
  <c r="F16" i="1"/>
  <c r="E16" i="1" s="1"/>
  <c r="N21" i="1"/>
  <c r="H21" i="1" s="1"/>
  <c r="H26" i="1" s="1"/>
  <c r="I26" i="1"/>
  <c r="E21" i="1" l="1"/>
  <c r="E26" i="1" s="1"/>
  <c r="O16" i="1"/>
  <c r="N16" i="1" s="1"/>
  <c r="N26" i="1" s="1"/>
  <c r="F26" i="1"/>
  <c r="O26" i="1" s="1"/>
</calcChain>
</file>

<file path=xl/sharedStrings.xml><?xml version="1.0" encoding="utf-8"?>
<sst xmlns="http://schemas.openxmlformats.org/spreadsheetml/2006/main" count="57" uniqueCount="17">
  <si>
    <t>Taxa de Performance</t>
  </si>
  <si>
    <t>Taxa Global</t>
  </si>
  <si>
    <t>Rentabilidade acima do Benchmark</t>
  </si>
  <si>
    <t>Taxas</t>
  </si>
  <si>
    <t>Gestor</t>
  </si>
  <si>
    <t>Distribuidor</t>
  </si>
  <si>
    <t>Administrador</t>
  </si>
  <si>
    <t>Rateio</t>
  </si>
  <si>
    <t>Valor R$</t>
  </si>
  <si>
    <t>% do PL</t>
  </si>
  <si>
    <t>Taxa Total</t>
  </si>
  <si>
    <t>SIMULAÇÃO DE CENÁRIOS</t>
  </si>
  <si>
    <t>Valor Investimento</t>
  </si>
  <si>
    <t>Performance da Classe</t>
  </si>
  <si>
    <t>Distribuidor 1</t>
  </si>
  <si>
    <t>-</t>
  </si>
  <si>
    <t>Valores que podem ser alterados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</si>
</sst>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Aptos Narrow"/>
      <family val="2"/>
      <scheme val="minor"/>
    </font>
    <font>
      <sz val="12"/>
      <color rgb="FFEE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3" fillId="2" borderId="0" xfId="0" applyFont="1" applyFill="1"/>
    <xf numFmtId="10" fontId="3" fillId="2" borderId="0" xfId="0" applyNumberFormat="1" applyFont="1" applyFill="1"/>
    <xf numFmtId="164" fontId="3" fillId="2" borderId="0" xfId="0" applyNumberFormat="1" applyFont="1" applyFill="1"/>
    <xf numFmtId="0" fontId="2" fillId="4" borderId="0" xfId="0" applyFont="1" applyFill="1" applyAlignment="1">
      <alignment vertical="center"/>
    </xf>
    <xf numFmtId="0" fontId="5" fillId="4" borderId="0" xfId="0" applyFont="1" applyFill="1" applyAlignment="1"/>
    <xf numFmtId="10" fontId="3" fillId="2" borderId="1" xfId="0" applyNumberFormat="1" applyFont="1" applyFill="1" applyBorder="1" applyAlignment="1"/>
    <xf numFmtId="10" fontId="3" fillId="2" borderId="0" xfId="0" applyNumberFormat="1" applyFont="1" applyFill="1" applyAlignment="1">
      <alignment horizontal="center"/>
    </xf>
    <xf numFmtId="0" fontId="6" fillId="0" borderId="0" xfId="0" applyFont="1"/>
    <xf numFmtId="10" fontId="3" fillId="2" borderId="0" xfId="0" applyNumberFormat="1" applyFont="1" applyFill="1" applyAlignment="1"/>
    <xf numFmtId="0" fontId="5" fillId="4" borderId="0" xfId="0" applyFont="1" applyFill="1" applyAlignment="1">
      <alignment horizontal="center"/>
    </xf>
    <xf numFmtId="0" fontId="5" fillId="2" borderId="0" xfId="0" applyFont="1" applyFill="1"/>
    <xf numFmtId="4" fontId="7" fillId="3" borderId="1" xfId="0" applyNumberFormat="1" applyFont="1" applyFill="1" applyBorder="1" applyAlignment="1" applyProtection="1">
      <alignment vertical="center"/>
      <protection locked="0"/>
    </xf>
    <xf numFmtId="9" fontId="7" fillId="3" borderId="1" xfId="1" applyFont="1" applyFill="1" applyBorder="1" applyAlignment="1" applyProtection="1">
      <alignment horizontal="center" vertical="center"/>
      <protection locked="0"/>
    </xf>
    <xf numFmtId="10" fontId="7" fillId="3" borderId="1" xfId="0" applyNumberFormat="1" applyFont="1" applyFill="1" applyBorder="1" applyProtection="1">
      <protection locked="0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10" fontId="3" fillId="0" borderId="1" xfId="1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0CDE-F111-40F8-B008-F5512A178E41}">
  <dimension ref="B2:O28"/>
  <sheetViews>
    <sheetView showGridLines="0" tabSelected="1" zoomScale="85" zoomScaleNormal="85" workbookViewId="0">
      <selection activeCell="O9" sqref="O9"/>
    </sheetView>
  </sheetViews>
  <sheetFormatPr defaultRowHeight="15" x14ac:dyDescent="0.25"/>
  <cols>
    <col min="2" max="2" width="43.28515625" bestFit="1" customWidth="1"/>
    <col min="3" max="3" width="12.28515625" customWidth="1"/>
    <col min="5" max="5" width="11.7109375" bestFit="1" customWidth="1"/>
    <col min="6" max="6" width="9.28515625" bestFit="1" customWidth="1"/>
    <col min="7" max="7" width="12.85546875" customWidth="1"/>
    <col min="8" max="8" width="10.7109375" bestFit="1" customWidth="1"/>
    <col min="9" max="9" width="9.28515625" bestFit="1" customWidth="1"/>
    <col min="11" max="11" width="9.42578125" bestFit="1" customWidth="1"/>
    <col min="12" max="12" width="9.28515625" bestFit="1" customWidth="1"/>
    <col min="14" max="14" width="11.7109375" bestFit="1" customWidth="1"/>
    <col min="15" max="15" width="9.28515625" bestFit="1" customWidth="1"/>
  </cols>
  <sheetData>
    <row r="2" spans="2:15" ht="51.75" customHeight="1" x14ac:dyDescent="0.25">
      <c r="B2" s="10" t="s">
        <v>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5.75" x14ac:dyDescent="0.25">
      <c r="B4" s="11" t="s">
        <v>1</v>
      </c>
      <c r="C4" s="12">
        <v>1.38E-2</v>
      </c>
      <c r="D4" s="13"/>
      <c r="E4" s="13"/>
      <c r="F4" s="21" t="s">
        <v>15</v>
      </c>
      <c r="G4" s="14" t="s">
        <v>16</v>
      </c>
      <c r="H4" s="13"/>
      <c r="I4" s="13"/>
      <c r="J4" s="13"/>
      <c r="K4" s="13"/>
      <c r="L4" s="13"/>
      <c r="M4" s="13"/>
      <c r="N4" s="13"/>
      <c r="O4" s="13"/>
    </row>
    <row r="5" spans="2:15" ht="15.75" x14ac:dyDescent="0.25">
      <c r="B5" s="11" t="s">
        <v>0</v>
      </c>
      <c r="C5" s="12">
        <v>0.2</v>
      </c>
      <c r="D5" s="13"/>
      <c r="E5" s="13"/>
      <c r="F5" s="13"/>
      <c r="G5" s="14"/>
      <c r="H5" s="15"/>
      <c r="I5" s="15"/>
      <c r="J5" s="15"/>
      <c r="K5" s="15"/>
      <c r="L5" s="15"/>
      <c r="M5" s="15"/>
      <c r="N5" s="15"/>
      <c r="O5" s="13"/>
    </row>
    <row r="6" spans="2:15" ht="15.75" x14ac:dyDescent="0.25">
      <c r="B6" s="13"/>
      <c r="C6" s="7"/>
      <c r="D6" s="2"/>
      <c r="E6" s="2"/>
      <c r="F6" s="13"/>
      <c r="G6" s="14"/>
      <c r="H6" s="13"/>
      <c r="I6" s="13"/>
      <c r="J6" s="13"/>
      <c r="K6" s="13"/>
      <c r="L6" s="13"/>
      <c r="M6" s="13"/>
      <c r="N6" s="13"/>
      <c r="O6" s="13"/>
    </row>
    <row r="7" spans="2:15" ht="15.75" x14ac:dyDescent="0.25">
      <c r="B7" s="11" t="s">
        <v>12</v>
      </c>
      <c r="C7" s="18">
        <v>10000</v>
      </c>
      <c r="D7" s="2"/>
      <c r="E7" s="2"/>
      <c r="F7" s="13"/>
      <c r="G7" s="7"/>
      <c r="H7" s="13"/>
      <c r="I7" s="13"/>
      <c r="J7" s="13"/>
      <c r="K7" s="13"/>
      <c r="L7" s="13"/>
      <c r="M7" s="13"/>
      <c r="N7" s="13"/>
      <c r="O7" s="13"/>
    </row>
    <row r="8" spans="2:15" ht="15.75" x14ac:dyDescent="0.25">
      <c r="B8" s="11" t="s">
        <v>2</v>
      </c>
      <c r="C8" s="19">
        <v>0.02</v>
      </c>
      <c r="D8" s="2"/>
      <c r="E8" s="2"/>
      <c r="F8" s="13"/>
      <c r="G8" s="7"/>
      <c r="H8" s="13"/>
      <c r="I8" s="13"/>
      <c r="J8" s="13"/>
      <c r="K8" s="13"/>
      <c r="L8" s="13"/>
      <c r="M8" s="13"/>
      <c r="N8" s="13"/>
      <c r="O8" s="13"/>
    </row>
    <row r="9" spans="2:15" ht="15.75" x14ac:dyDescent="0.25">
      <c r="D9" s="2"/>
      <c r="E9" s="2"/>
      <c r="F9" s="3"/>
      <c r="G9" s="2"/>
      <c r="H9" s="14"/>
      <c r="I9" s="14"/>
      <c r="J9" s="2"/>
      <c r="K9" s="3"/>
      <c r="L9" s="14"/>
      <c r="M9" s="14"/>
      <c r="N9" s="14"/>
      <c r="O9" s="7"/>
    </row>
    <row r="10" spans="2:15" ht="15.75" x14ac:dyDescent="0.25">
      <c r="B10" s="11" t="s">
        <v>13</v>
      </c>
      <c r="C10" s="22">
        <f>C5*C8</f>
        <v>4.0000000000000001E-3</v>
      </c>
      <c r="D10" s="2"/>
      <c r="E10" s="14"/>
      <c r="F10" s="3"/>
      <c r="G10" s="2"/>
      <c r="H10" s="14"/>
      <c r="I10" s="14"/>
      <c r="J10" s="2"/>
      <c r="K10" s="14"/>
      <c r="L10" s="14"/>
      <c r="M10" s="14"/>
      <c r="N10" s="14"/>
      <c r="O10" s="14"/>
    </row>
    <row r="11" spans="2:15" ht="15.75" x14ac:dyDescent="0.25">
      <c r="B11" s="2"/>
      <c r="C11" s="2"/>
      <c r="D11" s="2"/>
      <c r="E11" s="2"/>
      <c r="F11" s="3"/>
      <c r="G11" s="2"/>
      <c r="H11" s="14"/>
      <c r="I11" s="14"/>
      <c r="J11" s="2"/>
      <c r="K11" s="3"/>
      <c r="L11" s="14"/>
      <c r="M11" s="14"/>
      <c r="N11" s="14"/>
      <c r="O11" s="7"/>
    </row>
    <row r="12" spans="2:15" ht="15.7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2:15" ht="15.75" x14ac:dyDescent="0.25">
      <c r="B13" s="4" t="s">
        <v>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2:15" ht="15.75" x14ac:dyDescent="0.25">
      <c r="B14" s="16" t="s">
        <v>3</v>
      </c>
      <c r="C14" s="16"/>
      <c r="D14" s="17"/>
      <c r="E14" s="16" t="s">
        <v>4</v>
      </c>
      <c r="F14" s="16"/>
      <c r="G14" s="17"/>
      <c r="H14" s="16" t="s">
        <v>5</v>
      </c>
      <c r="I14" s="16"/>
      <c r="J14" s="17"/>
      <c r="K14" s="16" t="s">
        <v>6</v>
      </c>
      <c r="L14" s="16"/>
      <c r="M14" s="17"/>
      <c r="N14" s="16" t="s">
        <v>1</v>
      </c>
      <c r="O14" s="16"/>
    </row>
    <row r="15" spans="2:15" ht="15.75" x14ac:dyDescent="0.25">
      <c r="B15" s="4" t="s">
        <v>5</v>
      </c>
      <c r="C15" s="5" t="s">
        <v>7</v>
      </c>
      <c r="D15" s="4"/>
      <c r="E15" s="6" t="s">
        <v>8</v>
      </c>
      <c r="F15" s="6" t="s">
        <v>9</v>
      </c>
      <c r="G15" s="4"/>
      <c r="H15" s="6" t="s">
        <v>8</v>
      </c>
      <c r="I15" s="6" t="s">
        <v>9</v>
      </c>
      <c r="J15" s="4"/>
      <c r="K15" s="6" t="s">
        <v>8</v>
      </c>
      <c r="L15" s="6" t="s">
        <v>9</v>
      </c>
      <c r="M15" s="4"/>
      <c r="N15" s="6" t="s">
        <v>8</v>
      </c>
      <c r="O15" s="6" t="s">
        <v>9</v>
      </c>
    </row>
    <row r="16" spans="2:15" ht="15.75" x14ac:dyDescent="0.25">
      <c r="B16" s="7" t="s">
        <v>14</v>
      </c>
      <c r="C16" s="20">
        <v>0.2</v>
      </c>
      <c r="D16" s="8"/>
      <c r="E16" s="9">
        <f>$C$7*F16</f>
        <v>105.39999999999999</v>
      </c>
      <c r="F16" s="8">
        <f>C4-(I16+L16)</f>
        <v>1.0539999999999999E-2</v>
      </c>
      <c r="G16" s="8"/>
      <c r="H16" s="9">
        <f>$C$7*I16</f>
        <v>27.6</v>
      </c>
      <c r="I16" s="8">
        <f>C4*C16</f>
        <v>2.7600000000000003E-3</v>
      </c>
      <c r="J16" s="8"/>
      <c r="K16" s="9">
        <f>$C$7*L16</f>
        <v>5</v>
      </c>
      <c r="L16" s="8">
        <v>5.0000000000000001E-4</v>
      </c>
      <c r="M16" s="8"/>
      <c r="N16" s="9">
        <f>$C$7*O16</f>
        <v>138</v>
      </c>
      <c r="O16" s="8">
        <f>SUM(F16,I16,L16)</f>
        <v>1.38E-2</v>
      </c>
    </row>
    <row r="17" spans="2:15" ht="15.7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5.75" x14ac:dyDescent="0.25">
      <c r="B18" s="4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5" ht="15.75" x14ac:dyDescent="0.25">
      <c r="B19" s="16" t="s">
        <v>3</v>
      </c>
      <c r="C19" s="16"/>
      <c r="D19" s="17"/>
      <c r="E19" s="16" t="s">
        <v>4</v>
      </c>
      <c r="F19" s="16"/>
      <c r="G19" s="17"/>
      <c r="H19" s="16" t="s">
        <v>5</v>
      </c>
      <c r="I19" s="16"/>
      <c r="J19" s="17"/>
      <c r="K19" s="16" t="s">
        <v>6</v>
      </c>
      <c r="L19" s="16"/>
      <c r="M19" s="17"/>
      <c r="N19" s="16" t="s">
        <v>1</v>
      </c>
      <c r="O19" s="16"/>
    </row>
    <row r="20" spans="2:15" ht="15.75" x14ac:dyDescent="0.25">
      <c r="B20" s="4" t="s">
        <v>5</v>
      </c>
      <c r="C20" s="5" t="s">
        <v>7</v>
      </c>
      <c r="D20" s="4"/>
      <c r="E20" s="6" t="s">
        <v>8</v>
      </c>
      <c r="F20" s="6" t="s">
        <v>9</v>
      </c>
      <c r="G20" s="4"/>
      <c r="H20" s="6" t="s">
        <v>8</v>
      </c>
      <c r="I20" s="6" t="s">
        <v>9</v>
      </c>
      <c r="J20" s="4"/>
      <c r="K20" s="6" t="s">
        <v>8</v>
      </c>
      <c r="L20" s="6" t="s">
        <v>9</v>
      </c>
      <c r="M20" s="4"/>
      <c r="N20" s="6" t="s">
        <v>8</v>
      </c>
      <c r="O20" s="6" t="s">
        <v>9</v>
      </c>
    </row>
    <row r="21" spans="2:15" ht="15.75" x14ac:dyDescent="0.25">
      <c r="B21" s="7" t="s">
        <v>14</v>
      </c>
      <c r="C21" s="20">
        <v>0.2</v>
      </c>
      <c r="D21" s="8"/>
      <c r="E21" s="9">
        <f>N21-H21</f>
        <v>32</v>
      </c>
      <c r="F21" s="8">
        <f>C10-(I21+L21)</f>
        <v>3.2000000000000002E-3</v>
      </c>
      <c r="G21" s="8"/>
      <c r="H21" s="9">
        <f>N21*C21</f>
        <v>8</v>
      </c>
      <c r="I21" s="8">
        <f>C10*C21</f>
        <v>8.0000000000000004E-4</v>
      </c>
      <c r="J21" s="8"/>
      <c r="K21" s="9">
        <f>$C$7*L21</f>
        <v>0</v>
      </c>
      <c r="L21" s="8">
        <v>0</v>
      </c>
      <c r="M21" s="8"/>
      <c r="N21" s="9">
        <f>$C$7*C10</f>
        <v>40</v>
      </c>
      <c r="O21" s="8">
        <f>SUM(F21,I21,L21)</f>
        <v>4.0000000000000001E-3</v>
      </c>
    </row>
    <row r="22" spans="2:15" ht="15.7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ht="15.75" x14ac:dyDescent="0.25">
      <c r="B23" s="4" t="s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ht="15.75" x14ac:dyDescent="0.25">
      <c r="B24" s="16"/>
      <c r="C24" s="16"/>
      <c r="D24" s="17"/>
      <c r="E24" s="16" t="s">
        <v>4</v>
      </c>
      <c r="F24" s="16"/>
      <c r="G24" s="17"/>
      <c r="H24" s="16" t="s">
        <v>5</v>
      </c>
      <c r="I24" s="16"/>
      <c r="J24" s="17"/>
      <c r="K24" s="16" t="s">
        <v>6</v>
      </c>
      <c r="L24" s="16"/>
      <c r="M24" s="17"/>
      <c r="N24" s="16" t="s">
        <v>1</v>
      </c>
      <c r="O24" s="16"/>
    </row>
    <row r="25" spans="2:15" ht="15.75" x14ac:dyDescent="0.25">
      <c r="B25" s="4" t="s">
        <v>5</v>
      </c>
      <c r="C25" s="4"/>
      <c r="D25" s="4"/>
      <c r="E25" s="6" t="s">
        <v>8</v>
      </c>
      <c r="F25" s="6" t="s">
        <v>9</v>
      </c>
      <c r="G25" s="4"/>
      <c r="H25" s="6" t="s">
        <v>8</v>
      </c>
      <c r="I25" s="6" t="s">
        <v>9</v>
      </c>
      <c r="J25" s="4"/>
      <c r="K25" s="6" t="s">
        <v>8</v>
      </c>
      <c r="L25" s="6" t="s">
        <v>9</v>
      </c>
      <c r="M25" s="4"/>
      <c r="N25" s="6" t="s">
        <v>8</v>
      </c>
      <c r="O25" s="6" t="s">
        <v>9</v>
      </c>
    </row>
    <row r="26" spans="2:15" ht="15.75" x14ac:dyDescent="0.25">
      <c r="B26" s="2" t="s">
        <v>14</v>
      </c>
      <c r="C26" s="8"/>
      <c r="D26" s="8"/>
      <c r="E26" s="9">
        <f>E16+E21</f>
        <v>137.39999999999998</v>
      </c>
      <c r="F26" s="8">
        <f>F16+F21</f>
        <v>1.3739999999999999E-2</v>
      </c>
      <c r="G26" s="8"/>
      <c r="H26" s="9">
        <f>H16+H21</f>
        <v>35.6</v>
      </c>
      <c r="I26" s="8">
        <f>I16+I21</f>
        <v>3.5600000000000002E-3</v>
      </c>
      <c r="J26" s="8"/>
      <c r="K26" s="9">
        <f>K16+K21</f>
        <v>5</v>
      </c>
      <c r="L26" s="8">
        <f>L16+L21</f>
        <v>5.0000000000000001E-4</v>
      </c>
      <c r="M26" s="8"/>
      <c r="N26" s="9">
        <f>N16+N21</f>
        <v>178</v>
      </c>
      <c r="O26" s="8">
        <f>SUM(F26,I26,L26)</f>
        <v>1.78E-2</v>
      </c>
    </row>
    <row r="27" spans="2:15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sheetProtection algorithmName="SHA-512" hashValue="cPEvVJFKdJu40CQonpR0Dg/n860qLNy058rRCJzpfUx+UX6kyOMHIOwaFReoerdWCKZ35BXLmwRR67bu0Fvj0g==" saltValue="zcYcg3Z0i484LQ+0t251/A==" spinCount="100000" sheet="1" objects="1" scenarios="1"/>
  <mergeCells count="15">
    <mergeCell ref="B24:C24"/>
    <mergeCell ref="E24:F24"/>
    <mergeCell ref="H24:I24"/>
    <mergeCell ref="K24:L24"/>
    <mergeCell ref="N24:O24"/>
    <mergeCell ref="B14:C14"/>
    <mergeCell ref="E14:F14"/>
    <mergeCell ref="H14:I14"/>
    <mergeCell ref="K14:L14"/>
    <mergeCell ref="N14:O14"/>
    <mergeCell ref="B19:C19"/>
    <mergeCell ref="E19:F19"/>
    <mergeCell ref="H19:I19"/>
    <mergeCell ref="K19:L19"/>
    <mergeCell ref="N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Graner - Brasil Capital</dc:creator>
  <cp:lastModifiedBy>Felipe Graner - Brasil Capital</cp:lastModifiedBy>
  <dcterms:created xsi:type="dcterms:W3CDTF">2025-06-27T16:10:20Z</dcterms:created>
  <dcterms:modified xsi:type="dcterms:W3CDTF">2025-06-27T16:25:03Z</dcterms:modified>
</cp:coreProperties>
</file>